
<file path=[Content_Types].xml><?xml version="1.0" encoding="utf-8"?>
<Types xmlns="http://schemas.openxmlformats.org/package/2006/content-types">
  <Default Extension="vsd" ContentType="application/vnd.visio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groups\ce544\www\syllabus\exercises\04. flownets\"/>
    </mc:Choice>
  </mc:AlternateContent>
  <bookViews>
    <workbookView xWindow="120" yWindow="105" windowWidth="22320" windowHeight="13695"/>
  </bookViews>
  <sheets>
    <sheet name="Sheet1" sheetId="1" r:id="rId1"/>
    <sheet name="Sheet2" sheetId="2" r:id="rId2"/>
    <sheet name="Sheet3" sheetId="3" r:id="rId3"/>
  </sheets>
  <definedNames>
    <definedName name="dh">Sheet1!$C$4</definedName>
    <definedName name="dx">Sheet1!$C$5</definedName>
    <definedName name="dy">Sheet1!$C$6</definedName>
    <definedName name="Kh">Sheet1!$C$18</definedName>
    <definedName name="Kv">Sheet1!$C$30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h">Sheet1!$C$20</definedName>
    <definedName name="Qv">Sheet1!$C$32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B20" i="1" s="1"/>
  <c r="D20" i="1" s="1"/>
  <c r="E20" i="1" s="1"/>
  <c r="B7" i="1"/>
  <c r="B11" i="1" s="1"/>
  <c r="B21" i="1" l="1"/>
  <c r="D21" i="1" s="1"/>
  <c r="E21" i="1" s="1"/>
  <c r="B19" i="1"/>
  <c r="D19" i="1" s="1"/>
  <c r="E19" i="1" s="1"/>
</calcChain>
</file>

<file path=xl/sharedStrings.xml><?xml version="1.0" encoding="utf-8"?>
<sst xmlns="http://schemas.openxmlformats.org/spreadsheetml/2006/main" count="24" uniqueCount="22">
  <si>
    <t>Brigham Young University - CE En 544</t>
  </si>
  <si>
    <t>Flow Net Calculations</t>
  </si>
  <si>
    <t>cm/s</t>
  </si>
  <si>
    <t>ft</t>
  </si>
  <si>
    <t>nf:</t>
  </si>
  <si>
    <t>ne:</t>
  </si>
  <si>
    <t>k:</t>
  </si>
  <si>
    <t>h:</t>
  </si>
  <si>
    <t>q:</t>
  </si>
  <si>
    <t>Part a) Compute the flow rate under the sheetpile in ft^3 per foot of width. Assume k = 1e-4 cm/s</t>
  </si>
  <si>
    <t>A</t>
  </si>
  <si>
    <t>B</t>
  </si>
  <si>
    <t>C</t>
  </si>
  <si>
    <t>Part b) Complete the following table for points A, B, &amp; C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</si>
  <si>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 (total):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</si>
  <si>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 (per drop):</t>
    </r>
  </si>
  <si>
    <t>H (ft)</t>
  </si>
  <si>
    <t>Hel (ft)</t>
  </si>
  <si>
    <t>Hp (ft)</t>
  </si>
  <si>
    <t>u (psf)</t>
  </si>
  <si>
    <t>ft^3/d</t>
  </si>
  <si>
    <t>ft/d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</si>
</sst>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495300</xdr:colOff>
      <xdr:row>20</xdr:row>
      <xdr:rowOff>171450</xdr:rowOff>
    </xdr:from>
    <xdr:ext cx="194454" cy="283457"/>
    <xdr:sp macro="" textlink="">
      <xdr:nvSpPr>
        <xdr:cNvPr id="3" name="TextBox 2"/>
        <xdr:cNvSpPr txBox="1"/>
      </xdr:nvSpPr>
      <xdr:spPr>
        <a:xfrm>
          <a:off x="79438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4</xdr:row>
          <xdr:rowOff>76200</xdr:rowOff>
        </xdr:from>
        <xdr:to>
          <xdr:col>15</xdr:col>
          <xdr:colOff>295275</xdr:colOff>
          <xdr:row>28</xdr:row>
          <xdr:rowOff>161925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28575</xdr:rowOff>
        </xdr:from>
        <xdr:to>
          <xdr:col>5</xdr:col>
          <xdr:colOff>428625</xdr:colOff>
          <xdr:row>9</xdr:row>
          <xdr:rowOff>180975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Visio_2003-2010_Drawing111.vsd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C8" sqref="C8"/>
    </sheetView>
  </sheetViews>
  <sheetFormatPr defaultColWidth="8.85546875" defaultRowHeight="15" x14ac:dyDescent="0.25"/>
  <cols>
    <col min="1" max="1" width="8.140625" customWidth="1"/>
    <col min="2" max="2" width="10.85546875" style="3" customWidth="1"/>
    <col min="3" max="3" width="9.85546875" bestFit="1" customWidth="1"/>
    <col min="4" max="4" width="10.42578125" customWidth="1"/>
    <col min="5" max="5" width="10.140625" customWidth="1"/>
    <col min="6" max="6" width="10.7109375" customWidth="1"/>
    <col min="7" max="7" width="11.42578125" customWidth="1"/>
  </cols>
  <sheetData>
    <row r="1" spans="1:4" ht="28.5" x14ac:dyDescent="0.45">
      <c r="A1" s="2" t="s">
        <v>1</v>
      </c>
    </row>
    <row r="2" spans="1:4" x14ac:dyDescent="0.25">
      <c r="A2" s="1" t="s">
        <v>0</v>
      </c>
    </row>
    <row r="4" spans="1:4" x14ac:dyDescent="0.25">
      <c r="A4" s="5" t="s">
        <v>9</v>
      </c>
    </row>
    <row r="6" spans="1:4" x14ac:dyDescent="0.25">
      <c r="A6" s="6" t="s">
        <v>6</v>
      </c>
      <c r="B6" s="4">
        <v>1E-4</v>
      </c>
      <c r="C6" t="s">
        <v>2</v>
      </c>
    </row>
    <row r="7" spans="1:4" x14ac:dyDescent="0.25">
      <c r="A7" s="6"/>
      <c r="B7" s="7">
        <f>B6/(12*2.54)*(24*3600)</f>
        <v>0.28346456692913385</v>
      </c>
      <c r="C7" t="s">
        <v>21</v>
      </c>
    </row>
    <row r="8" spans="1:4" x14ac:dyDescent="0.25">
      <c r="A8" s="6" t="s">
        <v>7</v>
      </c>
      <c r="B8" s="3">
        <v>10</v>
      </c>
      <c r="C8" t="s">
        <v>3</v>
      </c>
    </row>
    <row r="9" spans="1:4" x14ac:dyDescent="0.25">
      <c r="A9" s="6" t="s">
        <v>4</v>
      </c>
      <c r="B9" s="3">
        <v>3</v>
      </c>
    </row>
    <row r="10" spans="1:4" x14ac:dyDescent="0.25">
      <c r="A10" s="6" t="s">
        <v>5</v>
      </c>
      <c r="B10" s="3">
        <v>6</v>
      </c>
    </row>
    <row r="11" spans="1:4" x14ac:dyDescent="0.25">
      <c r="A11" s="6" t="s">
        <v>8</v>
      </c>
      <c r="B11" s="11">
        <f>B7*B9/B10*B8</f>
        <v>1.4173228346456692</v>
      </c>
      <c r="C11" t="s">
        <v>20</v>
      </c>
    </row>
    <row r="13" spans="1:4" x14ac:dyDescent="0.25">
      <c r="A13" s="8" t="s">
        <v>13</v>
      </c>
    </row>
    <row r="15" spans="1:4" x14ac:dyDescent="0.25">
      <c r="B15" s="6" t="s">
        <v>14</v>
      </c>
      <c r="C15" s="3">
        <v>10</v>
      </c>
      <c r="D15" t="s">
        <v>3</v>
      </c>
    </row>
    <row r="16" spans="1:4" x14ac:dyDescent="0.25">
      <c r="B16" s="6" t="s">
        <v>15</v>
      </c>
      <c r="C16" s="12">
        <f>C15/B10</f>
        <v>1.6666666666666667</v>
      </c>
      <c r="D16" t="s">
        <v>3</v>
      </c>
    </row>
    <row r="18" spans="1:5" x14ac:dyDescent="0.25">
      <c r="B18" s="10" t="s">
        <v>16</v>
      </c>
      <c r="C18" s="10" t="s">
        <v>17</v>
      </c>
      <c r="D18" s="10" t="s">
        <v>18</v>
      </c>
      <c r="E18" s="10" t="s">
        <v>19</v>
      </c>
    </row>
    <row r="19" spans="1:5" x14ac:dyDescent="0.25">
      <c r="A19" s="9" t="s">
        <v>10</v>
      </c>
      <c r="B19" s="13">
        <f>40-C16</f>
        <v>38.333333333333336</v>
      </c>
      <c r="C19" s="13">
        <v>16</v>
      </c>
      <c r="D19" s="13">
        <f>B19-C19</f>
        <v>22.333333333333336</v>
      </c>
      <c r="E19" s="13">
        <f>D19*62.4</f>
        <v>1393.6000000000001</v>
      </c>
    </row>
    <row r="20" spans="1:5" x14ac:dyDescent="0.25">
      <c r="A20" s="9" t="s">
        <v>11</v>
      </c>
      <c r="B20" s="13">
        <f>40-3*C16</f>
        <v>35</v>
      </c>
      <c r="C20" s="13">
        <v>12</v>
      </c>
      <c r="D20" s="13">
        <f t="shared" ref="D20:D21" si="0">B20-C20</f>
        <v>23</v>
      </c>
      <c r="E20" s="13">
        <f t="shared" ref="E20:E21" si="1">D20*62.4</f>
        <v>1435.2</v>
      </c>
    </row>
    <row r="21" spans="1:5" x14ac:dyDescent="0.25">
      <c r="A21" s="9" t="s">
        <v>12</v>
      </c>
      <c r="B21" s="13">
        <f>40-4.5*C16</f>
        <v>32.5</v>
      </c>
      <c r="C21" s="13">
        <v>5</v>
      </c>
      <c r="D21" s="13">
        <f t="shared" si="0"/>
        <v>27.5</v>
      </c>
      <c r="E21" s="13">
        <f t="shared" si="1"/>
        <v>1716</v>
      </c>
    </row>
  </sheetData>
  <pageMargins left="0.7" right="0.7" top="0.75" bottom="0.75" header="0.3" footer="0.3"/>
  <pageSetup orientation="portrait" horizontalDpi="0" verticalDpi="0"/>
  <drawing r:id="rId1"/>
  <legacyDrawing r:id="rId2"/>
  <oleObjects>
    <mc:AlternateContent xmlns:mc="http://schemas.openxmlformats.org/markup-compatibility/2006">
      <mc:Choice Requires="x14">
        <oleObject progId="Visio.Drawing.11" shapeId="1041" r:id="rId3">
          <objectPr defaultSize="0" r:id="rId4">
            <anchor moveWithCells="1">
              <from>
                <xdr:col>5</xdr:col>
                <xdr:colOff>600075</xdr:colOff>
                <xdr:row>4</xdr:row>
                <xdr:rowOff>76200</xdr:rowOff>
              </from>
              <to>
                <xdr:col>15</xdr:col>
                <xdr:colOff>295275</xdr:colOff>
                <xdr:row>28</xdr:row>
                <xdr:rowOff>161925</xdr:rowOff>
              </to>
            </anchor>
          </objectPr>
        </oleObject>
      </mc:Choice>
      <mc:Fallback>
        <oleObject progId="Visio.Drawing.11" shapeId="1041" r:id="rId3"/>
      </mc:Fallback>
    </mc:AlternateContent>
    <mc:AlternateContent xmlns:mc="http://schemas.openxmlformats.org/markup-compatibility/2006">
      <mc:Choice Requires="x14">
        <oleObject progId="Equation.3" shapeId="1042" r:id="rId5">
          <objectPr defaultSize="0" r:id="rId6">
            <anchor moveWithCells="1">
              <from>
                <xdr:col>3</xdr:col>
                <xdr:colOff>447675</xdr:colOff>
                <xdr:row>5</xdr:row>
                <xdr:rowOff>28575</xdr:rowOff>
              </from>
              <to>
                <xdr:col>5</xdr:col>
                <xdr:colOff>428625</xdr:colOff>
                <xdr:row>9</xdr:row>
                <xdr:rowOff>180975</xdr:rowOff>
              </to>
            </anchor>
          </objectPr>
        </oleObject>
      </mc:Choice>
      <mc:Fallback>
        <oleObject progId="Equation.3" shapeId="1042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Sheet1</vt:lpstr>
      <vt:lpstr>Sheet2</vt:lpstr>
      <vt:lpstr>Sheet3</vt:lpstr>
      <vt:lpstr>dh</vt:lpstr>
      <vt:lpstr>dx</vt:lpstr>
      <vt:lpstr>dy</vt:lpstr>
      <vt:lpstr>Kh</vt:lpstr>
      <vt:lpstr>Kv</vt:lpstr>
      <vt:lpstr>Qh</vt:lpstr>
      <vt:lpstr>Qv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Norman Jones</cp:lastModifiedBy>
  <dcterms:created xsi:type="dcterms:W3CDTF">2008-09-01T22:48:29Z</dcterms:created>
  <dcterms:modified xsi:type="dcterms:W3CDTF">2016-01-19T17:32:00Z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6fc8e8d0-e7f1-403b-bcdf-d313e30d548c</vt:lpwstr>
  </property>
</Properties>
</file>